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1D17A71A-01C1-4043-9F74-E33C7566395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2" i="5" l="1"/>
  <c r="D52" i="5" s="1"/>
  <c r="C89" i="5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C54" i="5"/>
  <c r="D54" i="5" s="1"/>
  <c r="C53" i="5"/>
  <c r="D53" i="5" s="1"/>
  <c r="E53" i="5" s="1"/>
  <c r="I53" i="5" s="1"/>
  <c r="H89" i="5" l="1"/>
  <c r="H87" i="5"/>
  <c r="H88" i="5"/>
  <c r="H86" i="5"/>
  <c r="H54" i="5"/>
  <c r="E54" i="5"/>
  <c r="I54" i="5" s="1"/>
  <c r="H52" i="5"/>
  <c r="E52" i="5"/>
  <c r="I52" i="5" s="1"/>
  <c r="E55" i="5"/>
  <c r="I55" i="5" s="1"/>
  <c r="H55" i="5"/>
  <c r="H53" i="5"/>
</calcChain>
</file>

<file path=xl/sharedStrings.xml><?xml version="1.0" encoding="utf-8"?>
<sst xmlns="http://schemas.openxmlformats.org/spreadsheetml/2006/main" count="88" uniqueCount="71">
  <si>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</si>
  <si>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</si>
  <si>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</si>
  <si>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</si>
  <si>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</si>
  <si>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</si>
  <si>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</si>
  <si>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</si>
  <si>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</si>
  <si>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</si>
  <si>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</si>
  <si>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</si>
  <si>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</si>
  <si>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</si>
  <si>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</si>
  <si>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</si>
  <si>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</si>
  <si>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</si>
  <si>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</si>
  <si>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</si>
  <si>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</si>
  <si>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</si>
  <si>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</si>
  <si>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</si>
  <si>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</si>
  <si>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</si>
  <si>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</si>
  <si>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</si>
  <si>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</si>
  <si>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</si>
  <si>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</si>
  <si>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</si>
  <si>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</si>
  <si>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</si>
  <si>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</si>
  <si>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</si>
  <si>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</si>
  <si>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</si>
  <si>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</si>
  <si>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</si>
  <si>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</si>
  <si>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</si>
  <si>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</si>
  <si>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</si>
  <si>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</si>
  <si>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</si>
  <si>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</si>
  <si>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</si>
  <si>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0+000</t>
  </si>
  <si>
    <t>เชียงราย</t>
  </si>
  <si>
    <t>เมือง</t>
  </si>
  <si>
    <t>ฝายชัยสมบัติ</t>
  </si>
  <si>
    <t>N 2197098</t>
  </si>
  <si>
    <t>E 589877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</si>
  <si>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</si>
  <si>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</si>
  <si>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</si>
  <si>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</si>
  <si>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</si>
  <si>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</si>
  <si>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</si>
  <si>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</si>
  <si>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</si>
  <si>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</si>
  <si>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</si>
  <si>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</si>
  <si>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t xml:space="preserve">อาคาร </t>
    </r>
    <r>
      <rPr>
        <sz val="16"/>
        <color theme="1"/>
        <rFont val="TH SarabunPSK"/>
        <family val="2"/>
      </rPr>
      <t>ทรบ.ปากคลองสายใหญ่ ฝั่งขวา ฝายชัยสมบัติ</t>
    </r>
  </si>
  <si>
    <r>
      <t xml:space="preserve">คลองสายใหญ่ </t>
    </r>
    <r>
      <rPr>
        <sz val="16"/>
        <color theme="1"/>
        <rFont val="TH SarabunPSK"/>
        <family val="2"/>
      </rPr>
      <t>ฝั่งขวา</t>
    </r>
  </si>
  <si>
    <r>
      <rPr>
        <b/>
        <sz val="16"/>
        <color theme="1"/>
        <rFont val="TH SarabunPSK"/>
        <family val="2"/>
      </rPr>
      <t xml:space="preserve">หมายเหตุ </t>
    </r>
    <r>
      <rPr>
        <sz val="16"/>
        <color theme="1"/>
        <rFont val="TH SarabunPSK"/>
        <family val="2"/>
      </rPr>
      <t>เปิด ปตร. 2 บาน ในการสอบเทียบ</t>
    </r>
    <r>
      <rPr>
        <b/>
        <sz val="16"/>
        <color theme="1"/>
        <rFont val="TH SarabunPSK"/>
        <family val="2"/>
      </rPr>
      <t xml:space="preserve"> </t>
    </r>
  </si>
  <si>
    <t>(**จำนวน ปตร. มีทั้งหมด 3 บาน )</t>
  </si>
  <si>
    <t>** ใช้กรณีเปิด ปตร. 2 บาน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</si>
</sst>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166" fontId="1" fillId="0" borderId="7" xfId="0" applyNumberFormat="1" applyFont="1" applyBorder="1" applyAlignment="1">
      <alignment vertical="center"/>
    </xf>
    <xf numFmtId="2" fontId="1" fillId="0" borderId="7" xfId="0" applyNumberFormat="1" applyFont="1" applyBorder="1" applyAlignment="1">
      <alignment vertical="center"/>
    </xf>
    <xf numFmtId="2" fontId="1" fillId="4" borderId="7" xfId="0" applyNumberFormat="1" applyFont="1" applyFill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5" fontId="1" fillId="5" borderId="7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ทรบ.ปากคลองสายใหญ่</a:t>
            </a:r>
            <a:r>
              <a:rPr lang="th-TH" u="sng" baseline="0"/>
              <a:t> ฝั่งขวา ฝายชัยสมบัติ  </a:t>
            </a:r>
            <a:r>
              <a:rPr lang="th-TH"/>
              <a:t>โครงการ</a:t>
            </a:r>
            <a:r>
              <a:rPr lang="th-TH" u="sng" baseline="0"/>
              <a:t>   ฝายชัยสมบัติ  </a:t>
            </a:r>
            <a:endParaRPr lang="th-TH" u="sng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6495812227293246E-2"/>
                  <c:y val="0.17202754761247424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5.6766666666667716</c:v>
                </c:pt>
                <c:pt idx="1">
                  <c:v>2.9716666666666924</c:v>
                </c:pt>
                <c:pt idx="2">
                  <c:v>2.0888888888888837</c:v>
                </c:pt>
                <c:pt idx="3">
                  <c:v>1.5691666666666986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0.74927716951113732</c:v>
                </c:pt>
                <c:pt idx="1">
                  <c:v>0.43667855846374432</c:v>
                </c:pt>
                <c:pt idx="2">
                  <c:v>0.32107477376072524</c:v>
                </c:pt>
                <c:pt idx="3">
                  <c:v>0.3169343438967851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9F0-41DA-992E-D8DC4740A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9769792"/>
        <c:axId val="-1729769248"/>
      </c:scatterChart>
      <c:valAx>
        <c:axId val="-172976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729769248"/>
        <c:crosses val="autoZero"/>
        <c:crossBetween val="midCat"/>
      </c:valAx>
      <c:valAx>
        <c:axId val="-1729769248"/>
        <c:scaling>
          <c:orientation val="minMax"/>
          <c:max val="1.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729769792"/>
        <c:crosses val="autoZero"/>
        <c:crossBetween val="midCat"/>
        <c:majorUnit val="0.30000000000000004"/>
        <c:minorUnit val="5.0000000000000024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83880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152400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23</xdr:row>
      <xdr:rowOff>266699</xdr:rowOff>
    </xdr:from>
    <xdr:to>
      <xdr:col>6</xdr:col>
      <xdr:colOff>657224</xdr:colOff>
      <xdr:row>33</xdr:row>
      <xdr:rowOff>219075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068" t="31539" r="18716" b="28624"/>
        <a:stretch/>
      </xdr:blipFill>
      <xdr:spPr>
        <a:xfrm>
          <a:off x="1552575" y="6781799"/>
          <a:ext cx="3086099" cy="26193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3"/>
  <sheetViews>
    <sheetView tabSelected="1" view="pageLayout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8" width="9.5703125" style="1" customWidth="1"/>
    <col min="9" max="9" width="11.42578125" style="1" customWidth="1"/>
    <col min="10" max="16384" width="9" style="1"/>
  </cols>
  <sheetData>
    <row r="1" spans="1:9" ht="30.75">
      <c r="B1" s="60" t="s">
        <v>0</v>
      </c>
      <c r="C1" s="60"/>
      <c r="D1" s="60"/>
      <c r="E1" s="60"/>
      <c r="F1" s="60"/>
      <c r="G1" s="60"/>
      <c r="H1" s="60"/>
      <c r="I1" s="60"/>
    </row>
    <row r="2" spans="1:9" ht="25.5" customHeight="1">
      <c r="B2" s="61" t="s">
        <v>40</v>
      </c>
      <c r="C2" s="61"/>
      <c r="D2" s="61"/>
      <c r="E2" s="61"/>
      <c r="F2" s="61"/>
      <c r="G2" s="61"/>
      <c r="H2" s="61"/>
      <c r="I2" s="61"/>
    </row>
    <row r="3" spans="1:9" ht="23.45" customHeight="1">
      <c r="B3" s="62"/>
      <c r="C3" s="62"/>
      <c r="D3" s="62"/>
      <c r="E3" s="62"/>
      <c r="F3" s="62"/>
      <c r="G3" s="62"/>
      <c r="H3" s="62"/>
      <c r="I3" s="62"/>
    </row>
    <row r="4" spans="1:9" ht="23.45" customHeight="1">
      <c r="A4" s="31">
        <v>1</v>
      </c>
      <c r="B4" s="65" t="s">
        <v>1</v>
      </c>
      <c r="C4" s="66"/>
      <c r="D4" s="66"/>
      <c r="E4" s="66"/>
      <c r="F4" s="66"/>
      <c r="G4" s="66"/>
      <c r="H4" s="66"/>
      <c r="I4" s="66"/>
    </row>
    <row r="5" spans="1:9" ht="23.45" customHeight="1">
      <c r="B5" s="65" t="s">
        <v>2</v>
      </c>
      <c r="C5" s="66"/>
      <c r="D5" s="66"/>
      <c r="E5" s="66"/>
      <c r="F5" s="66"/>
      <c r="G5" s="66"/>
      <c r="H5" s="66"/>
      <c r="I5" s="66"/>
    </row>
    <row r="6" spans="1:9" ht="23.45" customHeight="1">
      <c r="B6" s="65" t="s">
        <v>3</v>
      </c>
      <c r="C6" s="66"/>
      <c r="D6" s="66"/>
      <c r="E6" s="66"/>
      <c r="F6" s="65" t="s">
        <v>66</v>
      </c>
      <c r="G6" s="66"/>
      <c r="H6" s="66"/>
      <c r="I6" s="66"/>
    </row>
    <row r="7" spans="1:9" ht="23.45" customHeight="1">
      <c r="B7" s="65" t="s">
        <v>4</v>
      </c>
      <c r="C7" s="66"/>
      <c r="D7" s="66" t="s">
        <v>51</v>
      </c>
      <c r="E7" s="66"/>
      <c r="F7" s="65"/>
      <c r="G7" s="66"/>
      <c r="H7" s="66"/>
      <c r="I7" s="66"/>
    </row>
    <row r="8" spans="1:9" ht="23.45" customHeight="1">
      <c r="B8" s="65" t="s">
        <v>5</v>
      </c>
      <c r="C8" s="66"/>
      <c r="D8" s="66" t="s">
        <v>48</v>
      </c>
      <c r="E8" s="66"/>
      <c r="F8" s="65" t="s">
        <v>67</v>
      </c>
      <c r="G8" s="66"/>
      <c r="H8" s="66"/>
      <c r="I8" s="66"/>
    </row>
    <row r="9" spans="1:9" ht="23.45" customHeight="1">
      <c r="B9" s="65" t="s">
        <v>6</v>
      </c>
      <c r="C9" s="66"/>
      <c r="D9" s="66" t="s">
        <v>50</v>
      </c>
      <c r="E9" s="66"/>
      <c r="F9" s="65" t="s">
        <v>7</v>
      </c>
      <c r="G9" s="66" t="s">
        <v>49</v>
      </c>
      <c r="H9" s="66"/>
      <c r="I9" s="66"/>
    </row>
    <row r="10" spans="1:9" ht="23.45" customHeight="1">
      <c r="B10" s="65" t="s">
        <v>46</v>
      </c>
      <c r="C10" s="66"/>
      <c r="D10" s="66" t="s">
        <v>52</v>
      </c>
      <c r="E10" s="66"/>
      <c r="F10" s="66" t="s">
        <v>53</v>
      </c>
      <c r="G10" s="66"/>
      <c r="H10" s="66"/>
      <c r="I10" s="66"/>
    </row>
    <row r="11" spans="1:9" ht="23.45" customHeight="1">
      <c r="B11" s="65" t="s">
        <v>42</v>
      </c>
      <c r="C11" s="66"/>
      <c r="D11" s="66" t="s">
        <v>43</v>
      </c>
      <c r="E11" s="67"/>
      <c r="F11" s="68" t="s">
        <v>62</v>
      </c>
      <c r="G11" s="66"/>
      <c r="H11" s="66"/>
      <c r="I11" s="66"/>
    </row>
    <row r="12" spans="1:9" ht="14.1" customHeight="1">
      <c r="B12" s="65"/>
      <c r="C12" s="66"/>
      <c r="D12" s="66"/>
      <c r="E12" s="66"/>
      <c r="F12" s="66"/>
      <c r="G12" s="66"/>
      <c r="H12" s="66"/>
      <c r="I12" s="66"/>
    </row>
    <row r="13" spans="1:9" ht="21.2" customHeight="1">
      <c r="B13" s="65" t="s">
        <v>8</v>
      </c>
      <c r="C13" s="66"/>
      <c r="D13" s="66"/>
      <c r="E13" s="66"/>
      <c r="F13" s="66"/>
      <c r="G13" s="66"/>
      <c r="H13" s="66"/>
      <c r="I13" s="66"/>
    </row>
    <row r="14" spans="1:9" ht="21.2" customHeight="1">
      <c r="B14" s="65" t="s">
        <v>17</v>
      </c>
      <c r="C14" s="66"/>
      <c r="D14" s="66"/>
      <c r="E14" s="66"/>
      <c r="F14" s="66"/>
      <c r="G14" s="66"/>
      <c r="H14" s="66"/>
      <c r="I14" s="66"/>
    </row>
    <row r="15" spans="1:9" ht="23.25" customHeight="1">
      <c r="B15" s="65" t="s">
        <v>65</v>
      </c>
      <c r="C15" s="66"/>
      <c r="D15" s="66"/>
      <c r="E15" s="66"/>
      <c r="F15" s="66"/>
      <c r="G15" s="3">
        <v>2</v>
      </c>
      <c r="H15" s="66" t="s">
        <v>18</v>
      </c>
      <c r="I15" s="66"/>
    </row>
    <row r="16" spans="1:9" ht="21.2" customHeight="1">
      <c r="B16" s="65"/>
      <c r="C16" s="66"/>
      <c r="D16" s="66" t="s">
        <v>20</v>
      </c>
      <c r="E16" s="40" t="s">
        <v>30</v>
      </c>
      <c r="F16" s="51"/>
      <c r="G16" s="4">
        <v>1.5</v>
      </c>
      <c r="H16" s="66" t="s">
        <v>19</v>
      </c>
      <c r="I16" s="66"/>
    </row>
    <row r="17" spans="1:9" ht="21.2" customHeight="1">
      <c r="B17" s="65"/>
      <c r="C17" s="66"/>
      <c r="D17" s="66"/>
      <c r="E17" s="40" t="s">
        <v>31</v>
      </c>
      <c r="F17" s="66"/>
      <c r="G17" s="26">
        <v>1.2</v>
      </c>
      <c r="H17" s="66" t="s">
        <v>19</v>
      </c>
      <c r="I17" s="66"/>
    </row>
    <row r="18" spans="1:9" ht="23.45" customHeight="1">
      <c r="B18" s="65" t="s">
        <v>21</v>
      </c>
      <c r="C18" s="66"/>
      <c r="D18" s="66"/>
      <c r="E18" s="66"/>
      <c r="F18" s="66"/>
      <c r="G18" s="32">
        <v>394.21699999999998</v>
      </c>
      <c r="H18" s="66" t="s">
        <v>23</v>
      </c>
      <c r="I18" s="66"/>
    </row>
    <row r="19" spans="1:9" ht="23.45" customHeight="1">
      <c r="B19" s="65" t="s">
        <v>22</v>
      </c>
      <c r="C19" s="66"/>
      <c r="D19" s="66"/>
      <c r="E19" s="66"/>
      <c r="F19" s="66"/>
      <c r="G19" s="32">
        <v>394.21699999999998</v>
      </c>
      <c r="H19" s="66" t="s">
        <v>23</v>
      </c>
      <c r="I19" s="66"/>
    </row>
    <row r="20" spans="1:9" ht="23.45" customHeight="1">
      <c r="B20" s="69" t="s">
        <v>9</v>
      </c>
      <c r="C20" s="66"/>
      <c r="D20" s="66"/>
      <c r="E20" s="66"/>
      <c r="F20" s="66"/>
      <c r="G20" s="32">
        <v>394.21699999999998</v>
      </c>
      <c r="H20" s="66" t="s">
        <v>23</v>
      </c>
      <c r="I20" s="66"/>
    </row>
    <row r="21" spans="1:9" ht="23.45" customHeight="1">
      <c r="B21" s="65" t="s">
        <v>24</v>
      </c>
      <c r="C21" s="66"/>
      <c r="D21" s="66"/>
      <c r="E21" s="66"/>
      <c r="F21" s="66"/>
      <c r="G21" s="3">
        <v>11.13</v>
      </c>
      <c r="H21" s="66" t="s">
        <v>25</v>
      </c>
      <c r="I21" s="66"/>
    </row>
    <row r="22" spans="1:9" ht="23.45" customHeight="1">
      <c r="B22" s="65" t="s">
        <v>44</v>
      </c>
      <c r="C22" s="66"/>
      <c r="D22" s="66"/>
      <c r="E22" s="66"/>
      <c r="F22" s="66"/>
      <c r="G22" s="3" t="s">
        <v>45</v>
      </c>
      <c r="H22" s="66" t="s">
        <v>19</v>
      </c>
      <c r="I22" s="66"/>
    </row>
    <row r="23" spans="1:9" ht="14.1" customHeight="1">
      <c r="B23" s="65"/>
      <c r="C23" s="66"/>
      <c r="D23" s="51"/>
      <c r="E23" s="66"/>
      <c r="F23" s="66"/>
      <c r="G23" s="66"/>
      <c r="H23" s="66"/>
      <c r="I23" s="66"/>
    </row>
    <row r="24" spans="1:9" ht="21.2" customHeight="1">
      <c r="B24" s="65" t="s">
        <v>26</v>
      </c>
      <c r="C24" s="66"/>
      <c r="D24" s="66" t="s">
        <v>69</v>
      </c>
      <c r="E24" s="66"/>
      <c r="F24" s="66"/>
      <c r="G24" s="66"/>
      <c r="H24" s="66"/>
      <c r="I24" s="66"/>
    </row>
    <row r="25" spans="1:9" ht="21.2" customHeight="1">
      <c r="A25" s="63"/>
      <c r="B25" s="63"/>
      <c r="C25" s="63"/>
      <c r="D25" s="63"/>
      <c r="E25" s="63"/>
      <c r="F25" s="63"/>
      <c r="G25" s="63"/>
      <c r="H25" s="63"/>
      <c r="I25" s="63"/>
    </row>
    <row r="26" spans="1:9" ht="21.2" customHeight="1">
      <c r="A26" s="63"/>
      <c r="B26" s="63"/>
      <c r="C26" s="63"/>
      <c r="D26" s="63"/>
      <c r="E26" s="63"/>
      <c r="F26" s="63"/>
      <c r="G26" s="63"/>
      <c r="H26" s="63"/>
      <c r="I26" s="63"/>
    </row>
    <row r="27" spans="1:9" ht="21.2" customHeight="1">
      <c r="A27" s="63"/>
      <c r="B27" s="63"/>
      <c r="C27" s="63"/>
      <c r="D27" s="63"/>
      <c r="E27" s="63"/>
      <c r="F27" s="63"/>
      <c r="G27" s="63"/>
      <c r="H27" s="63"/>
      <c r="I27" s="63"/>
    </row>
    <row r="28" spans="1:9" ht="21.2" customHeight="1">
      <c r="A28" s="63"/>
      <c r="B28" s="63"/>
      <c r="C28" s="63"/>
      <c r="D28" s="63"/>
      <c r="E28" s="63"/>
      <c r="F28" s="63"/>
      <c r="G28" s="63"/>
      <c r="H28" s="63"/>
      <c r="I28" s="63"/>
    </row>
    <row r="29" spans="1:9" ht="21.2" customHeight="1">
      <c r="A29" s="63"/>
      <c r="B29" s="63"/>
      <c r="C29" s="63"/>
      <c r="D29" s="63"/>
      <c r="E29" s="63"/>
      <c r="F29" s="63"/>
      <c r="G29" s="63"/>
      <c r="H29" s="63"/>
      <c r="I29" s="63"/>
    </row>
    <row r="30" spans="1:9" ht="21.2" customHeight="1">
      <c r="A30" s="63"/>
      <c r="B30" s="63"/>
      <c r="C30" s="63"/>
      <c r="D30" s="63"/>
      <c r="E30" s="63"/>
      <c r="F30" s="63"/>
      <c r="G30" s="63"/>
      <c r="H30" s="63"/>
      <c r="I30" s="63"/>
    </row>
    <row r="31" spans="1:9" ht="21.2" customHeight="1">
      <c r="A31" s="63"/>
      <c r="B31" s="63"/>
      <c r="C31" s="63"/>
      <c r="D31" s="63"/>
      <c r="E31" s="63"/>
      <c r="F31" s="63"/>
      <c r="G31" s="63"/>
      <c r="H31" s="63"/>
      <c r="I31" s="63"/>
    </row>
    <row r="32" spans="1:9" ht="21.2" customHeight="1">
      <c r="A32" s="63"/>
      <c r="B32" s="63"/>
      <c r="C32" s="63"/>
      <c r="D32" s="63"/>
      <c r="E32" s="63"/>
      <c r="F32" s="63"/>
      <c r="G32" s="63"/>
      <c r="H32" s="63"/>
      <c r="I32" s="63"/>
    </row>
    <row r="33" spans="1:9" ht="21.2" customHeight="1">
      <c r="A33" s="63"/>
      <c r="B33" s="63"/>
      <c r="C33" s="63"/>
      <c r="D33" s="63"/>
      <c r="E33" s="63"/>
      <c r="F33" s="63"/>
      <c r="G33" s="63"/>
      <c r="H33" s="63"/>
      <c r="I33" s="63"/>
    </row>
    <row r="34" spans="1:9" ht="21.2" customHeight="1">
      <c r="A34" s="63"/>
      <c r="B34" s="63"/>
      <c r="C34" s="63"/>
      <c r="D34" s="63"/>
      <c r="E34" s="63"/>
      <c r="F34" s="63"/>
      <c r="G34" s="63"/>
      <c r="H34" s="63"/>
      <c r="I34" s="63"/>
    </row>
    <row r="35" spans="1:9">
      <c r="A35" s="31">
        <v>2</v>
      </c>
      <c r="B35" s="65" t="s">
        <v>27</v>
      </c>
    </row>
    <row r="36" spans="1:9">
      <c r="B36" s="66" t="s">
        <v>63</v>
      </c>
    </row>
    <row r="37" spans="1:9">
      <c r="B37" s="66" t="s">
        <v>64</v>
      </c>
    </row>
    <row r="38" spans="1:9">
      <c r="B38" s="66" t="s">
        <v>28</v>
      </c>
    </row>
    <row r="39" spans="1:9" ht="14.1" customHeight="1"/>
    <row r="40" spans="1:9" ht="14.1" customHeight="1"/>
    <row r="41" spans="1:9" ht="21.2" customHeight="1">
      <c r="B41" s="66" t="s">
        <v>29</v>
      </c>
      <c r="C41" s="66" t="s">
        <v>34</v>
      </c>
    </row>
    <row r="42" spans="1:9" ht="21.2" customHeight="1">
      <c r="B42" s="66"/>
      <c r="C42" s="66" t="s">
        <v>54</v>
      </c>
    </row>
    <row r="43" spans="1:9" ht="21.2" customHeight="1">
      <c r="B43" s="66"/>
      <c r="C43" s="66" t="s">
        <v>32</v>
      </c>
    </row>
    <row r="44" spans="1:9" ht="21.2" customHeight="1">
      <c r="B44" s="66"/>
      <c r="C44" s="66" t="s">
        <v>47</v>
      </c>
    </row>
    <row r="45" spans="1:9" ht="21.2" customHeight="1">
      <c r="B45" s="66"/>
      <c r="C45" s="66" t="s">
        <v>55</v>
      </c>
    </row>
    <row r="46" spans="1:9" ht="21.2" customHeight="1">
      <c r="B46" s="66"/>
      <c r="C46" s="66" t="s">
        <v>33</v>
      </c>
    </row>
    <row r="47" spans="1:9" ht="21.2" customHeight="1"/>
    <row r="48" spans="1:9" ht="11.25" customHeight="1" thickBot="1"/>
    <row r="49" spans="1:9" ht="19.7" customHeight="1">
      <c r="A49" s="55" t="s">
        <v>36</v>
      </c>
      <c r="B49" s="71" t="s">
        <v>10</v>
      </c>
      <c r="C49" s="36" t="s">
        <v>56</v>
      </c>
      <c r="D49" s="55" t="s">
        <v>57</v>
      </c>
      <c r="E49" s="36"/>
      <c r="F49" s="70" t="s">
        <v>11</v>
      </c>
      <c r="G49" s="55" t="s">
        <v>14</v>
      </c>
      <c r="H49" s="55" t="s">
        <v>58</v>
      </c>
      <c r="I49" s="55" t="s">
        <v>59</v>
      </c>
    </row>
    <row r="50" spans="1:9" ht="19.7" customHeight="1">
      <c r="A50" s="56"/>
      <c r="B50" s="72" t="s">
        <v>12</v>
      </c>
      <c r="C50" s="39" t="s">
        <v>60</v>
      </c>
      <c r="D50" s="56"/>
      <c r="E50" s="41"/>
      <c r="F50" s="39" t="s">
        <v>13</v>
      </c>
      <c r="G50" s="64"/>
      <c r="H50" s="56"/>
      <c r="I50" s="56"/>
    </row>
    <row r="51" spans="1:9" ht="19.7" customHeight="1" thickBot="1">
      <c r="A51" s="37"/>
      <c r="B51" s="28" t="s">
        <v>15</v>
      </c>
      <c r="C51" s="28" t="s">
        <v>15</v>
      </c>
      <c r="D51" s="37"/>
      <c r="E51" s="37"/>
      <c r="F51" s="28" t="s">
        <v>16</v>
      </c>
      <c r="G51" s="28" t="s">
        <v>35</v>
      </c>
      <c r="H51" s="41"/>
      <c r="I51" s="37"/>
    </row>
    <row r="52" spans="1:9">
      <c r="A52" s="42">
        <v>1</v>
      </c>
      <c r="B52" s="25">
        <v>395.92</v>
      </c>
      <c r="C52" s="13">
        <f t="shared" ref="C52" si="0">$G$20</f>
        <v>394.21699999999998</v>
      </c>
      <c r="D52" s="13">
        <f>$B52-$C52</f>
        <v>1.7030000000000314</v>
      </c>
      <c r="E52" s="16">
        <f>SQRT(2*9.81*D52)</f>
        <v>5.7803858002732502</v>
      </c>
      <c r="F52" s="25">
        <v>0.3</v>
      </c>
      <c r="G52" s="33">
        <v>3.8980000000000001</v>
      </c>
      <c r="H52" s="5">
        <f>D52/F52</f>
        <v>5.6766666666667716</v>
      </c>
      <c r="I52" s="5">
        <f>G52/(($G$15*$G$16)*F52*E52)</f>
        <v>0.74927716951113732</v>
      </c>
    </row>
    <row r="53" spans="1:9">
      <c r="A53" s="43">
        <v>2</v>
      </c>
      <c r="B53" s="26">
        <v>396</v>
      </c>
      <c r="C53" s="14">
        <f>$G$20</f>
        <v>394.21699999999998</v>
      </c>
      <c r="D53" s="14">
        <f t="shared" ref="D53:D55" si="1">$B53-$C53</f>
        <v>1.7830000000000155</v>
      </c>
      <c r="E53" s="44">
        <f t="shared" ref="E53:E55" si="2">SQRT(2*9.81*D53)</f>
        <v>5.9145971967666826</v>
      </c>
      <c r="F53" s="20">
        <v>0.6</v>
      </c>
      <c r="G53" s="34">
        <v>4.649</v>
      </c>
      <c r="H53" s="6">
        <f t="shared" ref="H53:H55" si="3">D53/F53</f>
        <v>2.9716666666666924</v>
      </c>
      <c r="I53" s="6">
        <f>G53/(($G$15*$G$16)*F53*E53)</f>
        <v>0.43667855846374432</v>
      </c>
    </row>
    <row r="54" spans="1:9">
      <c r="A54" s="43">
        <v>3</v>
      </c>
      <c r="B54" s="26">
        <v>396.09699999999998</v>
      </c>
      <c r="C54" s="14">
        <f>$G$20</f>
        <v>394.21699999999998</v>
      </c>
      <c r="D54" s="14">
        <f t="shared" si="1"/>
        <v>1.8799999999999955</v>
      </c>
      <c r="E54" s="17">
        <f t="shared" si="2"/>
        <v>6.0733516282197852</v>
      </c>
      <c r="F54" s="26">
        <v>0.9</v>
      </c>
      <c r="G54" s="35">
        <v>5.2649999999999997</v>
      </c>
      <c r="H54" s="6">
        <f t="shared" si="3"/>
        <v>2.0888888888888837</v>
      </c>
      <c r="I54" s="6">
        <f>G54/(($G$15*$G$16)*F54*E54)</f>
        <v>0.32107477376072524</v>
      </c>
    </row>
    <row r="55" spans="1:9">
      <c r="A55" s="43">
        <v>4</v>
      </c>
      <c r="B55" s="26">
        <v>396.1</v>
      </c>
      <c r="C55" s="14">
        <f>$G$20</f>
        <v>394.21699999999998</v>
      </c>
      <c r="D55" s="14">
        <f t="shared" si="1"/>
        <v>1.8830000000000382</v>
      </c>
      <c r="E55" s="18">
        <f t="shared" si="2"/>
        <v>6.0781954558899098</v>
      </c>
      <c r="F55" s="4">
        <v>1.2</v>
      </c>
      <c r="G55" s="32">
        <v>6.9349999999999996</v>
      </c>
      <c r="H55" s="6">
        <f t="shared" si="3"/>
        <v>1.5691666666666986</v>
      </c>
      <c r="I55" s="6">
        <f>G55/(($G$15*$G$16)*F55*E55)</f>
        <v>0.3169343438967851</v>
      </c>
    </row>
    <row r="56" spans="1:9">
      <c r="A56" s="43">
        <v>5</v>
      </c>
      <c r="B56" s="26"/>
      <c r="C56" s="14"/>
      <c r="D56" s="14"/>
      <c r="E56" s="17"/>
      <c r="F56" s="26"/>
      <c r="G56" s="26"/>
      <c r="H56" s="6"/>
      <c r="I56" s="6"/>
    </row>
    <row r="57" spans="1:9">
      <c r="A57" s="3">
        <v>6</v>
      </c>
      <c r="B57" s="4"/>
      <c r="C57" s="45"/>
      <c r="D57" s="45"/>
      <c r="E57" s="18"/>
      <c r="F57" s="4"/>
      <c r="G57" s="4"/>
      <c r="H57" s="6"/>
      <c r="I57" s="6"/>
    </row>
    <row r="58" spans="1:9">
      <c r="A58" s="43">
        <v>7</v>
      </c>
      <c r="B58" s="26"/>
      <c r="C58" s="14"/>
      <c r="D58" s="14"/>
      <c r="E58" s="17"/>
      <c r="F58" s="26"/>
      <c r="G58" s="26"/>
      <c r="H58" s="6"/>
      <c r="I58" s="6"/>
    </row>
    <row r="59" spans="1:9">
      <c r="A59" s="43">
        <v>8</v>
      </c>
      <c r="B59" s="26"/>
      <c r="C59" s="14"/>
      <c r="D59" s="14"/>
      <c r="E59" s="17"/>
      <c r="F59" s="21"/>
      <c r="G59" s="21"/>
      <c r="H59" s="6"/>
      <c r="I59" s="6"/>
    </row>
    <row r="60" spans="1:9">
      <c r="A60" s="43">
        <v>9</v>
      </c>
      <c r="B60" s="26"/>
      <c r="C60" s="14"/>
      <c r="D60" s="14"/>
      <c r="E60" s="17"/>
      <c r="F60" s="21"/>
      <c r="G60" s="21"/>
      <c r="H60" s="6"/>
      <c r="I60" s="6"/>
    </row>
    <row r="61" spans="1:9">
      <c r="A61" s="43">
        <v>10</v>
      </c>
      <c r="B61" s="26"/>
      <c r="C61" s="14"/>
      <c r="D61" s="14"/>
      <c r="E61" s="17"/>
      <c r="F61" s="21"/>
      <c r="G61" s="21"/>
      <c r="H61" s="6"/>
      <c r="I61" s="6"/>
    </row>
    <row r="62" spans="1:9">
      <c r="A62" s="43">
        <v>11</v>
      </c>
      <c r="B62" s="26"/>
      <c r="C62" s="14"/>
      <c r="D62" s="14"/>
      <c r="E62" s="17"/>
      <c r="F62" s="21"/>
      <c r="G62" s="21"/>
      <c r="H62" s="6"/>
      <c r="I62" s="6"/>
    </row>
    <row r="63" spans="1:9">
      <c r="A63" s="43">
        <v>12</v>
      </c>
      <c r="B63" s="26"/>
      <c r="C63" s="14"/>
      <c r="D63" s="14"/>
      <c r="E63" s="17"/>
      <c r="F63" s="21"/>
      <c r="G63" s="21"/>
      <c r="H63" s="6"/>
      <c r="I63" s="6"/>
    </row>
    <row r="64" spans="1:9">
      <c r="A64" s="43">
        <v>13</v>
      </c>
      <c r="B64" s="26"/>
      <c r="C64" s="14"/>
      <c r="D64" s="14"/>
      <c r="E64" s="17"/>
      <c r="F64" s="21"/>
      <c r="G64" s="21"/>
      <c r="H64" s="6"/>
      <c r="I64" s="6"/>
    </row>
    <row r="65" spans="1:9">
      <c r="A65" s="43">
        <v>14</v>
      </c>
      <c r="B65" s="26"/>
      <c r="C65" s="14"/>
      <c r="D65" s="14"/>
      <c r="E65" s="17"/>
      <c r="F65" s="21"/>
      <c r="G65" s="21"/>
      <c r="H65" s="6"/>
      <c r="I65" s="6"/>
    </row>
    <row r="66" spans="1:9" ht="24.75" thickBot="1">
      <c r="A66" s="46">
        <v>15</v>
      </c>
      <c r="B66" s="12"/>
      <c r="C66" s="15"/>
      <c r="D66" s="15"/>
      <c r="E66" s="19"/>
      <c r="F66" s="11"/>
      <c r="G66" s="11"/>
      <c r="H66" s="7"/>
      <c r="I66" s="7"/>
    </row>
    <row r="67" spans="1:9">
      <c r="B67" s="1" t="s">
        <v>68</v>
      </c>
    </row>
    <row r="69" spans="1:9">
      <c r="A69" s="54"/>
      <c r="B69" s="54"/>
      <c r="C69" s="54"/>
      <c r="D69" s="54"/>
      <c r="E69" s="54"/>
      <c r="F69" s="54"/>
      <c r="G69" s="54"/>
      <c r="H69" s="54"/>
      <c r="I69" s="54"/>
    </row>
    <row r="70" spans="1:9">
      <c r="A70" s="54"/>
      <c r="B70" s="54"/>
      <c r="C70" s="54"/>
      <c r="D70" s="54"/>
      <c r="E70" s="54"/>
      <c r="F70" s="54"/>
      <c r="G70" s="54"/>
      <c r="H70" s="54"/>
      <c r="I70" s="54"/>
    </row>
    <row r="71" spans="1:9">
      <c r="A71" s="54"/>
      <c r="B71" s="54"/>
      <c r="C71" s="54"/>
      <c r="D71" s="54"/>
      <c r="E71" s="54"/>
      <c r="F71" s="54"/>
      <c r="G71" s="54"/>
      <c r="H71" s="54"/>
      <c r="I71" s="54"/>
    </row>
    <row r="72" spans="1:9">
      <c r="A72" s="54"/>
      <c r="B72" s="54"/>
      <c r="C72" s="54"/>
      <c r="D72" s="54"/>
      <c r="E72" s="54"/>
      <c r="F72" s="54"/>
      <c r="G72" s="54"/>
      <c r="H72" s="54"/>
      <c r="I72" s="54"/>
    </row>
    <row r="73" spans="1:9">
      <c r="A73" s="54"/>
      <c r="B73" s="54"/>
      <c r="C73" s="54"/>
      <c r="D73" s="54"/>
      <c r="E73" s="54"/>
      <c r="F73" s="54"/>
      <c r="G73" s="54"/>
      <c r="H73" s="54"/>
      <c r="I73" s="54"/>
    </row>
    <row r="74" spans="1:9">
      <c r="A74" s="54"/>
      <c r="B74" s="54"/>
      <c r="C74" s="54"/>
      <c r="D74" s="54"/>
      <c r="E74" s="54"/>
      <c r="F74" s="54"/>
      <c r="G74" s="54"/>
      <c r="H74" s="54"/>
      <c r="I74" s="54"/>
    </row>
    <row r="75" spans="1:9">
      <c r="A75" s="54"/>
      <c r="B75" s="54"/>
      <c r="C75" s="54"/>
      <c r="D75" s="54"/>
      <c r="E75" s="54"/>
      <c r="F75" s="54"/>
      <c r="G75" s="54"/>
      <c r="H75" s="54"/>
      <c r="I75" s="54"/>
    </row>
    <row r="76" spans="1:9">
      <c r="A76" s="54"/>
      <c r="B76" s="54"/>
      <c r="C76" s="54"/>
      <c r="D76" s="54"/>
      <c r="E76" s="54"/>
      <c r="F76" s="54"/>
      <c r="G76" s="54"/>
      <c r="H76" s="54"/>
      <c r="I76" s="54"/>
    </row>
    <row r="77" spans="1:9">
      <c r="A77" s="54"/>
      <c r="B77" s="54"/>
      <c r="C77" s="54"/>
      <c r="D77" s="54"/>
      <c r="E77" s="54"/>
      <c r="F77" s="54"/>
      <c r="G77" s="54"/>
      <c r="H77" s="54"/>
      <c r="I77" s="54"/>
    </row>
    <row r="78" spans="1:9">
      <c r="A78" s="54"/>
      <c r="B78" s="54"/>
      <c r="C78" s="54"/>
      <c r="D78" s="54"/>
      <c r="E78" s="54"/>
      <c r="F78" s="54"/>
      <c r="G78" s="54"/>
      <c r="H78" s="54"/>
      <c r="I78" s="54"/>
    </row>
    <row r="79" spans="1:9">
      <c r="A79" s="54"/>
      <c r="B79" s="54"/>
      <c r="C79" s="54"/>
      <c r="D79" s="54"/>
      <c r="E79" s="54"/>
      <c r="F79" s="54"/>
      <c r="G79" s="54"/>
      <c r="H79" s="54"/>
      <c r="I79" s="54"/>
    </row>
    <row r="80" spans="1:9">
      <c r="A80" s="54"/>
      <c r="B80" s="54"/>
      <c r="C80" s="54"/>
      <c r="D80" s="54"/>
      <c r="E80" s="54"/>
      <c r="F80" s="54"/>
      <c r="G80" s="54"/>
      <c r="H80" s="54"/>
      <c r="I80" s="54"/>
    </row>
    <row r="81" spans="1:9">
      <c r="A81" s="31">
        <v>3</v>
      </c>
      <c r="B81" s="2" t="s">
        <v>37</v>
      </c>
    </row>
    <row r="82" spans="1:9" ht="11.25" customHeight="1" thickBot="1"/>
    <row r="83" spans="1:9" ht="19.7" customHeight="1">
      <c r="A83" s="55" t="s">
        <v>36</v>
      </c>
      <c r="B83" s="71" t="s">
        <v>10</v>
      </c>
      <c r="C83" s="55" t="s">
        <v>61</v>
      </c>
      <c r="D83" s="55" t="s">
        <v>57</v>
      </c>
      <c r="E83" s="70" t="s">
        <v>11</v>
      </c>
      <c r="F83" s="55" t="s">
        <v>58</v>
      </c>
      <c r="G83" s="55" t="s">
        <v>59</v>
      </c>
      <c r="H83" s="55" t="s">
        <v>39</v>
      </c>
      <c r="I83" s="55"/>
    </row>
    <row r="84" spans="1:9" ht="19.7" customHeight="1">
      <c r="A84" s="56"/>
      <c r="B84" s="72" t="s">
        <v>12</v>
      </c>
      <c r="C84" s="56"/>
      <c r="D84" s="56"/>
      <c r="E84" s="39" t="s">
        <v>13</v>
      </c>
      <c r="F84" s="56"/>
      <c r="G84" s="56"/>
      <c r="H84" s="56"/>
      <c r="I84" s="56"/>
    </row>
    <row r="85" spans="1:9" ht="19.7" customHeight="1" thickBot="1">
      <c r="A85" s="57"/>
      <c r="B85" s="38" t="s">
        <v>15</v>
      </c>
      <c r="C85" s="38" t="s">
        <v>15</v>
      </c>
      <c r="D85" s="57"/>
      <c r="E85" s="28" t="s">
        <v>16</v>
      </c>
      <c r="F85" s="57"/>
      <c r="G85" s="57"/>
      <c r="H85" s="58" t="s">
        <v>35</v>
      </c>
      <c r="I85" s="58"/>
    </row>
    <row r="86" spans="1:9" ht="21.2" customHeight="1">
      <c r="A86" s="29">
        <v>1</v>
      </c>
      <c r="B86" s="25">
        <v>395.92</v>
      </c>
      <c r="C86" s="8">
        <f>$G$20</f>
        <v>394.21699999999998</v>
      </c>
      <c r="D86" s="8">
        <f>B86-C86</f>
        <v>1.7030000000000314</v>
      </c>
      <c r="E86" s="25">
        <v>0.3</v>
      </c>
      <c r="F86" s="22">
        <f>D86/E86</f>
        <v>5.6766666666667716</v>
      </c>
      <c r="G86" s="22">
        <f>(0.1105*F86)+0.1159</f>
        <v>0.74317166666667822</v>
      </c>
      <c r="H86" s="59">
        <f>G86*($G$15*$G$16)*E86*(2*9.81*D86)^0.5</f>
        <v>3.8662370542489253</v>
      </c>
      <c r="I86" s="59"/>
    </row>
    <row r="87" spans="1:9" ht="21.2" customHeight="1">
      <c r="A87" s="30">
        <v>2</v>
      </c>
      <c r="B87" s="26">
        <v>396</v>
      </c>
      <c r="C87" s="9">
        <f>$G$20</f>
        <v>394.21699999999998</v>
      </c>
      <c r="D87" s="9">
        <f t="shared" ref="D87:D89" si="4">B87-C87</f>
        <v>1.7830000000000155</v>
      </c>
      <c r="E87" s="20">
        <v>0.6</v>
      </c>
      <c r="F87" s="23">
        <f t="shared" ref="F87:F89" si="5">D87/E87</f>
        <v>2.9716666666666924</v>
      </c>
      <c r="G87" s="23">
        <f t="shared" ref="G87:G89" si="6">(0.1105*F87)+0.1159</f>
        <v>0.44426916666666955</v>
      </c>
      <c r="H87" s="53">
        <f>G87*($G$15*$G$16)*E87*(2*9.81*D87)^0.5</f>
        <v>4.7298117019977965</v>
      </c>
      <c r="I87" s="53"/>
    </row>
    <row r="88" spans="1:9" ht="21.2" customHeight="1">
      <c r="A88" s="30">
        <v>3</v>
      </c>
      <c r="B88" s="26">
        <v>396.09699999999998</v>
      </c>
      <c r="C88" s="9">
        <f>$G$20</f>
        <v>394.21699999999998</v>
      </c>
      <c r="D88" s="9">
        <f t="shared" si="4"/>
        <v>1.8799999999999955</v>
      </c>
      <c r="E88" s="26">
        <v>0.9</v>
      </c>
      <c r="F88" s="23">
        <f t="shared" si="5"/>
        <v>2.0888888888888837</v>
      </c>
      <c r="G88" s="23">
        <f t="shared" si="6"/>
        <v>0.34672222222222165</v>
      </c>
      <c r="H88" s="53">
        <f>G88*($G$15*$G$16)*E88*(2*9.81*D88)^0.5</f>
        <v>5.6855681267579428</v>
      </c>
      <c r="I88" s="53"/>
    </row>
    <row r="89" spans="1:9" ht="21.2" customHeight="1">
      <c r="A89" s="30">
        <v>4</v>
      </c>
      <c r="B89" s="26">
        <v>396.1</v>
      </c>
      <c r="C89" s="9">
        <f>$G$20</f>
        <v>394.21699999999998</v>
      </c>
      <c r="D89" s="9">
        <f t="shared" si="4"/>
        <v>1.8830000000000382</v>
      </c>
      <c r="E89" s="4">
        <v>1.2</v>
      </c>
      <c r="F89" s="23">
        <f t="shared" si="5"/>
        <v>1.5691666666666986</v>
      </c>
      <c r="G89" s="23">
        <f t="shared" si="6"/>
        <v>0.28929291666667023</v>
      </c>
      <c r="H89" s="53">
        <f>G89*($G$15*$G$16)*E89*(2*9.81*D89)^0.5</f>
        <v>6.3301640094161762</v>
      </c>
      <c r="I89" s="53"/>
    </row>
    <row r="90" spans="1:9" ht="21.2" customHeight="1">
      <c r="A90" s="30">
        <v>5</v>
      </c>
      <c r="B90" s="26"/>
      <c r="C90" s="9"/>
      <c r="D90" s="9"/>
      <c r="E90" s="26"/>
      <c r="F90" s="23"/>
      <c r="G90" s="23"/>
      <c r="H90" s="53"/>
      <c r="I90" s="53"/>
    </row>
    <row r="91" spans="1:9" ht="21.2" customHeight="1">
      <c r="A91" s="30">
        <v>6</v>
      </c>
      <c r="B91" s="26"/>
      <c r="C91" s="9"/>
      <c r="D91" s="9"/>
      <c r="E91" s="26"/>
      <c r="F91" s="23"/>
      <c r="G91" s="23"/>
      <c r="H91" s="53"/>
      <c r="I91" s="53"/>
    </row>
    <row r="92" spans="1:9" ht="21.2" customHeight="1">
      <c r="A92" s="30">
        <v>7</v>
      </c>
      <c r="B92" s="26"/>
      <c r="C92" s="9"/>
      <c r="D92" s="9"/>
      <c r="E92" s="26"/>
      <c r="F92" s="23"/>
      <c r="G92" s="23"/>
      <c r="H92" s="53"/>
      <c r="I92" s="53"/>
    </row>
    <row r="93" spans="1:9" ht="21.2" customHeight="1">
      <c r="A93" s="47"/>
      <c r="B93" s="48"/>
      <c r="C93" s="9"/>
      <c r="D93" s="9"/>
      <c r="E93" s="26"/>
      <c r="F93" s="23"/>
      <c r="G93" s="23"/>
      <c r="H93" s="53"/>
      <c r="I93" s="53"/>
    </row>
    <row r="94" spans="1:9" ht="21.2" customHeight="1">
      <c r="A94" s="47"/>
      <c r="B94" s="48"/>
      <c r="C94" s="9"/>
      <c r="D94" s="9"/>
      <c r="E94" s="26"/>
      <c r="F94" s="23"/>
      <c r="G94" s="23"/>
      <c r="H94" s="53"/>
      <c r="I94" s="53"/>
    </row>
    <row r="95" spans="1:9" ht="21.2" customHeight="1">
      <c r="A95" s="47"/>
      <c r="B95" s="48"/>
      <c r="C95" s="9"/>
      <c r="D95" s="9"/>
      <c r="E95" s="26"/>
      <c r="F95" s="23"/>
      <c r="G95" s="23"/>
      <c r="H95" s="53"/>
      <c r="I95" s="53"/>
    </row>
    <row r="96" spans="1:9" ht="21.2" customHeight="1">
      <c r="A96" s="47"/>
      <c r="B96" s="48"/>
      <c r="C96" s="9"/>
      <c r="D96" s="9"/>
      <c r="E96" s="26"/>
      <c r="F96" s="23"/>
      <c r="G96" s="23"/>
      <c r="H96" s="53"/>
      <c r="I96" s="53"/>
    </row>
    <row r="97" spans="1:9" ht="21.2" customHeight="1">
      <c r="A97" s="74"/>
      <c r="B97" s="75"/>
      <c r="C97" s="76"/>
      <c r="D97" s="76"/>
      <c r="E97" s="77"/>
      <c r="F97" s="78"/>
      <c r="G97" s="78"/>
      <c r="H97" s="79"/>
      <c r="I97" s="79"/>
    </row>
    <row r="98" spans="1:9" ht="21.2" customHeight="1">
      <c r="A98" s="74"/>
      <c r="B98" s="75"/>
      <c r="C98" s="76"/>
      <c r="D98" s="76"/>
      <c r="E98" s="77"/>
      <c r="F98" s="78"/>
      <c r="G98" s="78"/>
      <c r="H98" s="79"/>
      <c r="I98" s="79"/>
    </row>
    <row r="99" spans="1:9" ht="21.2" customHeight="1" thickBot="1">
      <c r="A99" s="49"/>
      <c r="B99" s="50"/>
      <c r="C99" s="10"/>
      <c r="D99" s="10"/>
      <c r="E99" s="27"/>
      <c r="F99" s="24"/>
      <c r="G99" s="24"/>
      <c r="H99" s="52"/>
      <c r="I99" s="52"/>
    </row>
    <row r="100" spans="1:9" ht="21.2" customHeight="1">
      <c r="A100" s="73" t="s">
        <v>41</v>
      </c>
      <c r="B100" s="66"/>
    </row>
    <row r="101" spans="1:9" ht="21.2" customHeight="1">
      <c r="A101" s="73"/>
      <c r="B101" s="73" t="s">
        <v>38</v>
      </c>
    </row>
    <row r="102" spans="1:9" ht="21.2" customHeight="1">
      <c r="A102" s="66"/>
      <c r="B102" s="1" t="s">
        <v>70</v>
      </c>
    </row>
    <row r="103" spans="1:9" ht="21.2" customHeight="1"/>
  </sheetData>
  <mergeCells count="28">
    <mergeCell ref="B1:I1"/>
    <mergeCell ref="B2:I2"/>
    <mergeCell ref="B3:I3"/>
    <mergeCell ref="A25:I34"/>
    <mergeCell ref="A49:A50"/>
    <mergeCell ref="D49:D50"/>
    <mergeCell ref="G49:G50"/>
    <mergeCell ref="H49:H50"/>
    <mergeCell ref="I49:I50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H92:I92"/>
    <mergeCell ref="H93:I93"/>
    <mergeCell ref="H94:I94"/>
    <mergeCell ref="H95:I95"/>
    <mergeCell ref="H96:I96"/>
  </mergeCells>
  <pageMargins left="0.59055118110236227" right="0.59055118110236227" top="0.78740157480314965" bottom="0.51181102362204722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2022-02-23T08:16:17Z</cp:lastPrinted>
  <dcterms:created xsi:type="dcterms:W3CDTF">2012-08-31T03:29:15Z</dcterms:created>
  <dcterms:modified xsi:type="dcterms:W3CDTF">2022-02-23T09:20:46Z</dcterms:modified>
</cp:coreProperties>
</file>